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17"/>
  <c r="H120"/>
  <c r="H117" s="1"/>
</calcChain>
</file>

<file path=xl/sharedStrings.xml><?xml version="1.0" encoding="utf-8"?>
<sst xmlns="http://schemas.openxmlformats.org/spreadsheetml/2006/main" count="215" uniqueCount="205">
  <si>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</si>
  <si>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</si>
  <si>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</si>
  <si>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</si>
  <si>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</si>
  <si>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</si>
  <si>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</si>
  <si>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</si>
  <si>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</si>
  <si>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</si>
  <si>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</si>
  <si>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</si>
  <si>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</si>
  <si>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</si>
  <si>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</si>
  <si>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</si>
  <si>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</si>
  <si>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</si>
  <si>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</si>
  <si>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</si>
  <si>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</si>
  <si>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</si>
  <si>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</si>
  <si>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</si>
  <si>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</si>
  <si>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</si>
  <si>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</si>
  <si>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</si>
  <si>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</si>
  <si>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</si>
  <si>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</si>
  <si>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</si>
  <si>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</si>
  <si>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</si>
  <si>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</si>
  <si>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</si>
  <si>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</si>
  <si>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</si>
  <si>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</si>
  <si>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</si>
  <si>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</si>
  <si>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</si>
  <si>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</si>
  <si>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</si>
  <si>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</si>
  <si>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</si>
  <si>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</si>
  <si>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</si>
  <si>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</si>
  <si>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</si>
  <si>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</si>
  <si>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</si>
  <si>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</si>
  <si>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</si>
  <si>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</si>
  <si>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</si>
  <si>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</si>
  <si>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</si>
  <si>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</si>
  <si>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</si>
  <si>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</si>
  <si>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</si>
  <si>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</si>
  <si>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</si>
  <si>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</si>
  <si>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</si>
  <si>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</si>
  <si>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</si>
  <si>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</si>
  <si>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</si>
  <si>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</si>
  <si>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</si>
  <si>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</si>
  <si>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</si>
  <si>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</si>
  <si>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</si>
  <si>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</si>
  <si>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</si>
  <si>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</si>
  <si>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</si>
  <si>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</si>
  <si>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</si>
  <si>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</si>
  <si>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</si>
  <si>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</si>
  <si>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</si>
  <si>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</si>
  <si>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</si>
  <si>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</si>
  <si>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</si>
  <si>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</si>
  <si>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</si>
  <si>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</si>
  <si>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</si>
  <si>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</si>
  <si>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</si>
  <si>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</si>
  <si>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</si>
  <si>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</si>
  <si>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</si>
  <si>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</si>
  <si>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</si>
  <si>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</si>
  <si>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</si>
  <si>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</si>
  <si>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</si>
  <si>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</si>
  <si>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</si>
  <si>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</si>
  <si>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</si>
  <si>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</si>
  <si>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</si>
  <si>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</si>
  <si>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</si>
  <si>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</si>
  <si>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</si>
  <si>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</si>
  <si>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</si>
  <si>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</si>
  <si>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</si>
  <si>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</si>
  <si>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</si>
  <si>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</si>
  <si>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</si>
  <si>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</si>
  <si>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</si>
  <si>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</si>
  <si>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</si>
  <si>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</si>
  <si>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</si>
  <si>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</si>
  <si>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</si>
  <si>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</si>
  <si>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</si>
  <si>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</si>
  <si>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</si>
  <si>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</si>
  <si>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</si>
  <si>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</si>
  <si>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</si>
  <si>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</si>
  <si>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</si>
  <si>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</si>
  <si>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</si>
  <si>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</si>
  <si>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</si>
  <si>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</si>
  <si>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</si>
  <si>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</si>
  <si>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</si>
  <si>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</si>
  <si>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</si>
  <si>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</si>
  <si>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</si>
  <si>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</si>
  <si>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</si>
  <si>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</si>
  <si>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</si>
  <si>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</si>
  <si>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</si>
  <si>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</si>
  <si>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</si>
  <si>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</si>
  <si>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</si>
  <si>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</si>
  <si>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</si>
  <si>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</si>
  <si>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</si>
  <si>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</si>
  <si>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</si>
  <si>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</si>
  <si>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</si>
  <si>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</si>
  <si>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</si>
  <si>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</si>
  <si>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</si>
  <si>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</si>
  <si>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</si>
  <si>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</si>
  <si>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</si>
  <si>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</si>
  <si>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</si>
  <si>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</si>
  <si>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</si>
  <si>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</si>
  <si>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</si>
  <si>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</si>
  <si>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</si>
  <si>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</si>
  <si>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</si>
  <si>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</si>
  <si>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</si>
  <si>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</si>
  <si>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</si>
  <si>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</si>
  <si>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</si>
  <si>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</si>
  <si>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</si>
  <si>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</si>
  <si>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</si>
  <si>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</si>
  <si>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</si>
  <si>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MIDDLE EAST COMPLEX FOR ENG., ELECTRONICS &amp; HEAVY INDUSTRIES</t>
  </si>
  <si>
    <t>مجمع الشرق الاوسط للصناعات الهندسية والالكترونية والثقيلة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</si>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</sst>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5" sqref="F1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>
        <v>141097</v>
      </c>
      <c r="G2" s="18"/>
      <c r="H2" s="18"/>
      <c r="I2" s="33" t="s">
        <v>203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0.14000000000000001</v>
      </c>
      <c r="F6" s="13">
        <v>0.14000000000000001</v>
      </c>
      <c r="G6" s="13">
        <v>0.14000000000000001</v>
      </c>
      <c r="H6" s="13">
        <v>0.14000000000000001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>
        <v>196345756.75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>
        <v>569909892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>
        <v>49073</v>
      </c>
      <c r="I9" s="4" t="s">
        <v>2</v>
      </c>
    </row>
    <row r="10" spans="4:9" ht="20.100000000000001" customHeight="1">
      <c r="D10" s="10" t="s">
        <v>27</v>
      </c>
      <c r="E10" s="14">
        <v>150000000</v>
      </c>
      <c r="F10" s="14">
        <v>150000000</v>
      </c>
      <c r="G10" s="14">
        <v>150000000</v>
      </c>
      <c r="H10" s="14">
        <v>150000000</v>
      </c>
      <c r="I10" s="4" t="s">
        <v>24</v>
      </c>
    </row>
    <row r="11" spans="4:9" ht="20.100000000000001" customHeight="1">
      <c r="D11" s="10" t="s">
        <v>127</v>
      </c>
      <c r="E11" s="14">
        <v>21000000</v>
      </c>
      <c r="F11" s="14">
        <v>21000000</v>
      </c>
      <c r="G11" s="14">
        <v>21000000</v>
      </c>
      <c r="H11" s="14">
        <v>21000000</v>
      </c>
      <c r="I11" s="4" t="s">
        <v>141</v>
      </c>
    </row>
    <row r="12" spans="4:9" ht="20.100000000000001" customHeight="1">
      <c r="D12" s="11" t="s">
        <v>28</v>
      </c>
      <c r="E12" s="15"/>
      <c r="F12" s="15">
        <v>41639</v>
      </c>
      <c r="G12" s="15">
        <v>41274</v>
      </c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>
        <v>45863</v>
      </c>
      <c r="G16" s="56">
        <v>129153</v>
      </c>
      <c r="H16" s="56">
        <v>2783800</v>
      </c>
      <c r="I16" s="3" t="s">
        <v>58</v>
      </c>
    </row>
    <row r="17" spans="4:9" ht="20.100000000000001" customHeight="1">
      <c r="D17" s="10" t="s">
        <v>128</v>
      </c>
      <c r="E17" s="57"/>
      <c r="F17" s="57">
        <v>47356931</v>
      </c>
      <c r="G17" s="57">
        <v>34322778</v>
      </c>
      <c r="H17" s="57">
        <v>61790619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/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280000</v>
      </c>
      <c r="G19" s="57">
        <v>11491832</v>
      </c>
      <c r="H19" s="57">
        <v>56163227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31770</v>
      </c>
      <c r="G20" s="57">
        <v>40773</v>
      </c>
      <c r="H20" s="57">
        <v>467343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562416</v>
      </c>
      <c r="G21" s="57">
        <v>2002658</v>
      </c>
      <c r="H21" s="57">
        <v>8558065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>
        <v>50372229</v>
      </c>
      <c r="G23" s="57">
        <v>51477572</v>
      </c>
      <c r="H23" s="57">
        <v>136058767</v>
      </c>
      <c r="I23" s="4" t="s">
        <v>60</v>
      </c>
    </row>
    <row r="24" spans="4:9" ht="20.100000000000001" customHeight="1">
      <c r="D24" s="10" t="s">
        <v>98</v>
      </c>
      <c r="E24" s="57"/>
      <c r="F24" s="57">
        <v>12453833</v>
      </c>
      <c r="G24" s="57">
        <v>23180753</v>
      </c>
      <c r="H24" s="57">
        <v>20036340</v>
      </c>
      <c r="I24" s="4" t="s">
        <v>82</v>
      </c>
    </row>
    <row r="25" spans="4:9" ht="20.100000000000001" customHeight="1">
      <c r="D25" s="10" t="s">
        <v>158</v>
      </c>
      <c r="E25" s="57"/>
      <c r="F25" s="57">
        <v>39180938</v>
      </c>
      <c r="G25" s="57">
        <v>42166888</v>
      </c>
      <c r="H25" s="57">
        <v>152402755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0</v>
      </c>
      <c r="G27" s="57">
        <v>0</v>
      </c>
      <c r="H27" s="57">
        <v>14907723</v>
      </c>
      <c r="I27" s="4" t="s">
        <v>83</v>
      </c>
    </row>
    <row r="28" spans="4:9" ht="20.100000000000001" customHeight="1">
      <c r="D28" s="10" t="s">
        <v>71</v>
      </c>
      <c r="E28" s="57"/>
      <c r="F28" s="57">
        <v>39180938</v>
      </c>
      <c r="G28" s="57">
        <v>42166888</v>
      </c>
      <c r="H28" s="57">
        <v>167310478</v>
      </c>
      <c r="I28" s="4" t="s">
        <v>175</v>
      </c>
    </row>
    <row r="29" spans="4:9" ht="20.100000000000001" customHeight="1">
      <c r="D29" s="10" t="s">
        <v>72</v>
      </c>
      <c r="E29" s="57"/>
      <c r="F29" s="57">
        <v>100266298</v>
      </c>
      <c r="G29" s="57">
        <v>100531076</v>
      </c>
      <c r="H29" s="57">
        <v>20818885</v>
      </c>
      <c r="I29" s="4" t="s">
        <v>176</v>
      </c>
    </row>
    <row r="30" spans="4:9" ht="20.100000000000001" customHeight="1">
      <c r="D30" s="21" t="s">
        <v>29</v>
      </c>
      <c r="E30" s="58"/>
      <c r="F30" s="58">
        <v>202273298</v>
      </c>
      <c r="G30" s="58">
        <v>217356289</v>
      </c>
      <c r="H30" s="58">
        <v>344224470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>
        <v>3434089</v>
      </c>
      <c r="G35" s="56">
        <v>2984665</v>
      </c>
      <c r="H35" s="56">
        <v>3474956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11397946</v>
      </c>
      <c r="G36" s="57">
        <v>6467160</v>
      </c>
      <c r="H36" s="57">
        <v>8566137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70892807</v>
      </c>
      <c r="G37" s="57">
        <v>69897894</v>
      </c>
      <c r="H37" s="57">
        <v>62724705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>
        <v>116632761</v>
      </c>
      <c r="G39" s="57">
        <v>108656956</v>
      </c>
      <c r="H39" s="57">
        <v>117884957</v>
      </c>
      <c r="I39" s="4" t="s">
        <v>86</v>
      </c>
    </row>
    <row r="40" spans="4:9" ht="20.100000000000001" customHeight="1">
      <c r="D40" s="10" t="s">
        <v>105</v>
      </c>
      <c r="E40" s="57"/>
      <c r="F40" s="57">
        <v>36476103</v>
      </c>
      <c r="G40" s="57">
        <v>49527609</v>
      </c>
      <c r="H40" s="57">
        <v>133070457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3009690</v>
      </c>
      <c r="H41" s="57">
        <v>7022610</v>
      </c>
      <c r="I41" s="4" t="s">
        <v>153</v>
      </c>
    </row>
    <row r="42" spans="4:9" ht="20.100000000000001" customHeight="1">
      <c r="D42" s="10" t="s">
        <v>106</v>
      </c>
      <c r="E42" s="57"/>
      <c r="F42" s="57">
        <v>0</v>
      </c>
      <c r="G42" s="57">
        <v>0</v>
      </c>
      <c r="H42" s="57">
        <v>29659252</v>
      </c>
      <c r="I42" s="4" t="s">
        <v>87</v>
      </c>
    </row>
    <row r="43" spans="4:9" ht="20.100000000000001" customHeight="1">
      <c r="D43" s="20" t="s">
        <v>107</v>
      </c>
      <c r="E43" s="58"/>
      <c r="F43" s="58">
        <v>153108864</v>
      </c>
      <c r="G43" s="58">
        <v>161194255</v>
      </c>
      <c r="H43" s="58">
        <v>287637276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>
        <v>150000000</v>
      </c>
      <c r="G46" s="56">
        <v>150000000</v>
      </c>
      <c r="H46" s="56">
        <v>150000000</v>
      </c>
      <c r="I46" s="3" t="s">
        <v>5</v>
      </c>
    </row>
    <row r="47" spans="4:9" ht="20.100000000000001" customHeight="1">
      <c r="D47" s="10" t="s">
        <v>31</v>
      </c>
      <c r="E47" s="57"/>
      <c r="F47" s="57">
        <v>150000000</v>
      </c>
      <c r="G47" s="57">
        <v>150000000</v>
      </c>
      <c r="H47" s="57">
        <v>150000000</v>
      </c>
      <c r="I47" s="4" t="s">
        <v>6</v>
      </c>
    </row>
    <row r="48" spans="4:9" ht="20.100000000000001" customHeight="1">
      <c r="D48" s="10" t="s">
        <v>130</v>
      </c>
      <c r="E48" s="57"/>
      <c r="F48" s="57">
        <v>150000000</v>
      </c>
      <c r="G48" s="57">
        <v>150000000</v>
      </c>
      <c r="H48" s="57">
        <v>150000000</v>
      </c>
      <c r="I48" s="4" t="s">
        <v>7</v>
      </c>
    </row>
    <row r="49" spans="4:9" ht="20.100000000000001" customHeight="1">
      <c r="D49" s="10" t="s">
        <v>73</v>
      </c>
      <c r="E49" s="57"/>
      <c r="F49" s="57">
        <v>6967993</v>
      </c>
      <c r="G49" s="57">
        <v>6967993</v>
      </c>
      <c r="H49" s="57">
        <v>6967993</v>
      </c>
      <c r="I49" s="4" t="s">
        <v>61</v>
      </c>
    </row>
    <row r="50" spans="4:9" ht="20.100000000000001" customHeight="1">
      <c r="D50" s="10" t="s">
        <v>32</v>
      </c>
      <c r="E50" s="57"/>
      <c r="F50" s="57">
        <v>6451913</v>
      </c>
      <c r="G50" s="57">
        <v>6451913</v>
      </c>
      <c r="H50" s="57">
        <v>6451913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-4400</v>
      </c>
      <c r="I51" s="4" t="s">
        <v>9</v>
      </c>
    </row>
    <row r="52" spans="4:9" ht="20.100000000000001" customHeight="1">
      <c r="D52" s="10" t="s">
        <v>34</v>
      </c>
      <c r="E52" s="57"/>
      <c r="F52" s="57">
        <v>18201872</v>
      </c>
      <c r="G52" s="57">
        <v>18201872</v>
      </c>
      <c r="H52" s="57">
        <v>18201872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/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/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>
        <v>-132457344</v>
      </c>
      <c r="G58" s="57">
        <v>-125459744</v>
      </c>
      <c r="H58" s="57">
        <v>-111966724</v>
      </c>
      <c r="I58" s="4" t="s">
        <v>155</v>
      </c>
    </row>
    <row r="59" spans="4:9" ht="20.100000000000001" customHeight="1">
      <c r="D59" s="10" t="s">
        <v>38</v>
      </c>
      <c r="E59" s="57">
        <v>0</v>
      </c>
      <c r="F59" s="57">
        <v>49164434</v>
      </c>
      <c r="G59" s="57">
        <v>56162034</v>
      </c>
      <c r="H59" s="57">
        <v>69650654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-13063460</v>
      </c>
      <c r="I60" s="43" t="s">
        <v>184</v>
      </c>
    </row>
    <row r="61" spans="4:9" ht="20.100000000000001" customHeight="1">
      <c r="D61" s="11" t="s">
        <v>74</v>
      </c>
      <c r="E61" s="58"/>
      <c r="F61" s="58">
        <v>202273298</v>
      </c>
      <c r="G61" s="58">
        <v>217356289</v>
      </c>
      <c r="H61" s="58">
        <v>344224470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>
        <v>2518871</v>
      </c>
      <c r="G65" s="56">
        <v>9823932</v>
      </c>
      <c r="H65" s="56">
        <v>10919654</v>
      </c>
      <c r="I65" s="3" t="s">
        <v>88</v>
      </c>
    </row>
    <row r="66" spans="4:9" ht="20.100000000000001" customHeight="1">
      <c r="D66" s="10" t="s">
        <v>110</v>
      </c>
      <c r="E66" s="57"/>
      <c r="F66" s="57">
        <v>3578522</v>
      </c>
      <c r="G66" s="57">
        <v>10538234</v>
      </c>
      <c r="H66" s="57">
        <v>14214273</v>
      </c>
      <c r="I66" s="4" t="s">
        <v>89</v>
      </c>
    </row>
    <row r="67" spans="4:9" ht="20.100000000000001" customHeight="1">
      <c r="D67" s="10" t="s">
        <v>132</v>
      </c>
      <c r="E67" s="57"/>
      <c r="F67" s="57">
        <v>-1059651</v>
      </c>
      <c r="G67" s="57">
        <v>-714302</v>
      </c>
      <c r="H67" s="57">
        <v>-3294619</v>
      </c>
      <c r="I67" s="4" t="s">
        <v>90</v>
      </c>
    </row>
    <row r="68" spans="4:9" ht="20.100000000000001" customHeight="1">
      <c r="D68" s="10" t="s">
        <v>111</v>
      </c>
      <c r="E68" s="57"/>
      <c r="F68" s="57">
        <v>670460</v>
      </c>
      <c r="G68" s="57">
        <v>910913</v>
      </c>
      <c r="H68" s="57">
        <v>4846306</v>
      </c>
      <c r="I68" s="4" t="s">
        <v>91</v>
      </c>
    </row>
    <row r="69" spans="4:9" ht="20.100000000000001" customHeight="1">
      <c r="D69" s="10" t="s">
        <v>112</v>
      </c>
      <c r="E69" s="57"/>
      <c r="F69" s="57">
        <v>59471</v>
      </c>
      <c r="G69" s="57">
        <v>172600</v>
      </c>
      <c r="H69" s="57">
        <v>540253</v>
      </c>
      <c r="I69" s="4" t="s">
        <v>92</v>
      </c>
    </row>
    <row r="70" spans="4:9" ht="20.100000000000001" customHeight="1">
      <c r="D70" s="10" t="s">
        <v>113</v>
      </c>
      <c r="E70" s="57"/>
      <c r="F70" s="57">
        <v>3047159</v>
      </c>
      <c r="G70" s="57">
        <v>3129249</v>
      </c>
      <c r="H70" s="57">
        <v>8412373</v>
      </c>
      <c r="I70" s="4" t="s">
        <v>93</v>
      </c>
    </row>
    <row r="71" spans="4:9" ht="20.100000000000001" customHeight="1">
      <c r="D71" s="10" t="s">
        <v>114</v>
      </c>
      <c r="E71" s="57"/>
      <c r="F71" s="57">
        <v>187911</v>
      </c>
      <c r="G71" s="57">
        <v>5894522</v>
      </c>
      <c r="H71" s="57">
        <v>12977295</v>
      </c>
      <c r="I71" s="4" t="s">
        <v>94</v>
      </c>
    </row>
    <row r="72" spans="4:9" ht="20.100000000000001" customHeight="1">
      <c r="D72" s="10" t="s">
        <v>115</v>
      </c>
      <c r="E72" s="57"/>
      <c r="F72" s="57">
        <v>-1977493</v>
      </c>
      <c r="G72" s="57">
        <v>-7692337</v>
      </c>
      <c r="H72" s="57">
        <v>-21658473</v>
      </c>
      <c r="I72" s="4" t="s">
        <v>95</v>
      </c>
    </row>
    <row r="73" spans="4:9" ht="20.100000000000001" customHeight="1">
      <c r="D73" s="10" t="s">
        <v>116</v>
      </c>
      <c r="E73" s="57"/>
      <c r="F73" s="57">
        <v>469804</v>
      </c>
      <c r="G73" s="57">
        <v>0</v>
      </c>
      <c r="H73" s="57">
        <v>2406301</v>
      </c>
      <c r="I73" s="4" t="s">
        <v>63</v>
      </c>
    </row>
    <row r="74" spans="4:9" ht="20.100000000000001" customHeight="1">
      <c r="D74" s="10" t="s">
        <v>117</v>
      </c>
      <c r="E74" s="57"/>
      <c r="F74" s="57">
        <v>4226130</v>
      </c>
      <c r="G74" s="57">
        <v>4435249</v>
      </c>
      <c r="H74" s="57">
        <v>7892085</v>
      </c>
      <c r="I74" s="4" t="s">
        <v>64</v>
      </c>
    </row>
    <row r="75" spans="4:9" ht="20.100000000000001" customHeight="1">
      <c r="D75" s="10" t="s">
        <v>123</v>
      </c>
      <c r="E75" s="57"/>
      <c r="F75" s="57">
        <v>-5733819</v>
      </c>
      <c r="G75" s="57">
        <v>-12127586</v>
      </c>
      <c r="H75" s="57">
        <v>-27144257</v>
      </c>
      <c r="I75" s="4" t="s">
        <v>96</v>
      </c>
    </row>
    <row r="76" spans="4:9" ht="20.100000000000001" customHeight="1">
      <c r="D76" s="10" t="s">
        <v>118</v>
      </c>
      <c r="E76" s="57"/>
      <c r="F76" s="57">
        <v>893564</v>
      </c>
      <c r="G76" s="57">
        <v>7660997</v>
      </c>
      <c r="H76" s="57">
        <v>15093626</v>
      </c>
      <c r="I76" s="4" t="s">
        <v>97</v>
      </c>
    </row>
    <row r="77" spans="4:9" ht="20.100000000000001" customHeight="1">
      <c r="D77" s="10" t="s">
        <v>190</v>
      </c>
      <c r="E77" s="57"/>
      <c r="F77" s="57">
        <v>-6627383</v>
      </c>
      <c r="G77" s="57">
        <v>-19788583</v>
      </c>
      <c r="H77" s="57">
        <v>-42237883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371617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/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0</v>
      </c>
      <c r="G81" s="57"/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>
        <v>-6999000</v>
      </c>
      <c r="G82" s="57">
        <v>-19788583</v>
      </c>
      <c r="H82" s="57">
        <v>-42237883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>
        <v>-6999000</v>
      </c>
      <c r="G84" s="58">
        <v>-19788583</v>
      </c>
      <c r="H84" s="58">
        <v>-42237883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>
        <v>129153</v>
      </c>
      <c r="G88" s="56">
        <v>2783800</v>
      </c>
      <c r="H88" s="56">
        <v>17947775</v>
      </c>
      <c r="I88" s="3" t="s">
        <v>16</v>
      </c>
    </row>
    <row r="89" spans="4:9" ht="20.100000000000001" customHeight="1">
      <c r="D89" s="10" t="s">
        <v>43</v>
      </c>
      <c r="E89" s="57"/>
      <c r="F89" s="57">
        <v>-3828897</v>
      </c>
      <c r="G89" s="57">
        <v>-59022863</v>
      </c>
      <c r="H89" s="57">
        <v>-36453248</v>
      </c>
      <c r="I89" s="4" t="s">
        <v>17</v>
      </c>
    </row>
    <row r="90" spans="4:9" ht="20.100000000000001" customHeight="1">
      <c r="D90" s="10" t="s">
        <v>44</v>
      </c>
      <c r="E90" s="57"/>
      <c r="F90" s="57">
        <v>10871414</v>
      </c>
      <c r="G90" s="57">
        <v>121770392</v>
      </c>
      <c r="H90" s="57">
        <v>3181137</v>
      </c>
      <c r="I90" s="4" t="s">
        <v>18</v>
      </c>
    </row>
    <row r="91" spans="4:9" ht="20.100000000000001" customHeight="1">
      <c r="D91" s="10" t="s">
        <v>45</v>
      </c>
      <c r="E91" s="57"/>
      <c r="F91" s="57">
        <v>-7125807</v>
      </c>
      <c r="G91" s="57">
        <v>-65402176</v>
      </c>
      <c r="H91" s="57">
        <v>18108136</v>
      </c>
      <c r="I91" s="4" t="s">
        <v>19</v>
      </c>
    </row>
    <row r="92" spans="4:9" ht="20.100000000000001" customHeight="1">
      <c r="D92" s="21" t="s">
        <v>47</v>
      </c>
      <c r="E92" s="58"/>
      <c r="F92" s="58">
        <v>45863</v>
      </c>
      <c r="G92" s="58">
        <v>129153</v>
      </c>
      <c r="H92" s="58">
        <v>2783800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 t="e">
        <f>+F8*100/F10</f>
        <v>#VALUE!</v>
      </c>
      <c r="G96" s="22" t="e">
        <f>+G8*100/G10</f>
        <v>#VALUE!</v>
      </c>
      <c r="H96" s="22">
        <f>+H8*100/H10</f>
        <v>379.93992800000001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-4.666E-2</v>
      </c>
      <c r="G97" s="13">
        <f>+G84/G10</f>
        <v>-0.13192388666666666</v>
      </c>
      <c r="H97" s="13">
        <f>+H84/H10</f>
        <v>-0.28158588666666667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0.32776289333333336</v>
      </c>
      <c r="G99" s="13">
        <f>+G59/G10</f>
        <v>0.37441355999999998</v>
      </c>
      <c r="H99" s="13">
        <f>+H59/H10</f>
        <v>0.46433769333333336</v>
      </c>
      <c r="I99" s="4" t="s">
        <v>160</v>
      </c>
    </row>
    <row r="100" spans="1:15" ht="20.100000000000001" customHeight="1">
      <c r="D100" s="10" t="s">
        <v>52</v>
      </c>
      <c r="E100" s="13"/>
      <c r="F100" s="13">
        <f>+F11/F84</f>
        <v>-3.000428632661809</v>
      </c>
      <c r="G100" s="13">
        <f>+G11/G84</f>
        <v>-1.0612179760420439</v>
      </c>
      <c r="H100" s="13">
        <f>+H11/H84</f>
        <v>-0.49718400896181281</v>
      </c>
      <c r="I100" s="4" t="s">
        <v>145</v>
      </c>
    </row>
    <row r="101" spans="1:15" ht="20.100000000000001" customHeight="1">
      <c r="D101" s="10" t="s">
        <v>53</v>
      </c>
      <c r="E101" s="13"/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>
        <f>+F11/F59</f>
        <v>0.42713804047861104</v>
      </c>
      <c r="G103" s="23">
        <f>+G11/G59</f>
        <v>0.37391808138572757</v>
      </c>
      <c r="H103" s="23">
        <f>+H11/H59</f>
        <v>0.30150470661768658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>
        <f>+F67*100/F65</f>
        <v>-42.068490208510084</v>
      </c>
      <c r="G105" s="30">
        <f>+G67*100/G65</f>
        <v>-7.2710397425389344</v>
      </c>
      <c r="H105" s="30">
        <f>+H67*100/H65</f>
        <v>-30.17145964514993</v>
      </c>
      <c r="I105" s="3" t="s">
        <v>122</v>
      </c>
    </row>
    <row r="106" spans="1:15" ht="20.100000000000001" customHeight="1">
      <c r="D106" s="10" t="s">
        <v>76</v>
      </c>
      <c r="E106" s="31"/>
      <c r="F106" s="31">
        <f>+F75*100/F65</f>
        <v>-227.63448386201597</v>
      </c>
      <c r="G106" s="31">
        <f>+G75*100/G65</f>
        <v>-123.44940905535584</v>
      </c>
      <c r="H106" s="31">
        <f>+H75*100/H65</f>
        <v>-248.58165835657431</v>
      </c>
      <c r="I106" s="4" t="s">
        <v>148</v>
      </c>
    </row>
    <row r="107" spans="1:15" ht="20.100000000000001" customHeight="1">
      <c r="D107" s="10" t="s">
        <v>77</v>
      </c>
      <c r="E107" s="31"/>
      <c r="F107" s="31">
        <f>+F82*100/F65</f>
        <v>-277.86258208538669</v>
      </c>
      <c r="G107" s="31">
        <f>+G82*100/G65</f>
        <v>-201.43241015919085</v>
      </c>
      <c r="H107" s="31">
        <f>+H82*100/H65</f>
        <v>-386.80605630911015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-3.0184092810905767</v>
      </c>
      <c r="G108" s="31">
        <f>(G82+G76)*100/G30</f>
        <v>-5.5795882676300197</v>
      </c>
      <c r="H108" s="31">
        <f>(H82+H76)*100/H30</f>
        <v>-7.885626783011678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-14.235900691951421</v>
      </c>
      <c r="G109" s="29">
        <f>+G84*100/G59</f>
        <v>-35.234804708105834</v>
      </c>
      <c r="H109" s="29">
        <f>+H84*100/H59</f>
        <v>-60.642478676510343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75.694056266388657</v>
      </c>
      <c r="G111" s="22">
        <f>+G43*100/G30</f>
        <v>74.161302505491335</v>
      </c>
      <c r="H111" s="22">
        <f>+H43*100/H30</f>
        <v>83.560961252987042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24.305943733611343</v>
      </c>
      <c r="G112" s="13">
        <f>+G59*100/G30</f>
        <v>25.838697494508658</v>
      </c>
      <c r="H112" s="13">
        <f>+H59*100/H30</f>
        <v>20.234079814256088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>
        <f>+F75/F76</f>
        <v>-6.4167972299689779</v>
      </c>
      <c r="G113" s="23">
        <f>+G75/G76</f>
        <v>-1.5830297283760848</v>
      </c>
      <c r="H113" s="23">
        <f>+H75/H76</f>
        <v>-1.7983920497301311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1.2452810256744813E-2</v>
      </c>
      <c r="G115" s="22">
        <f>+G65/G30</f>
        <v>4.5197367167048016E-2</v>
      </c>
      <c r="H115" s="22">
        <f>+H65/H30</f>
        <v>3.1722480391937272E-2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6.4288175030419129E-2</v>
      </c>
      <c r="G116" s="13">
        <f>+G65/G28</f>
        <v>0.23297740160478525</v>
      </c>
      <c r="H116" s="13">
        <f>+H65/H28</f>
        <v>6.5265810788012926E-2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-3.8014651014271962E-2</v>
      </c>
      <c r="G117" s="23">
        <f>+G65/G120</f>
        <v>-0.17180898625980301</v>
      </c>
      <c r="H117" s="23">
        <f>+H65/H120</f>
        <v>0.60084561245000356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>
        <f>+F23/F39</f>
        <v>0.43188747799599808</v>
      </c>
      <c r="G119" s="59">
        <f>+G23/G39</f>
        <v>0.47376232406142504</v>
      </c>
      <c r="H119" s="59">
        <f>+H23/H39</f>
        <v>1.154165641337936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>
        <f>+F23-F39</f>
        <v>-66260532</v>
      </c>
      <c r="G120" s="58">
        <f>+G23-G39</f>
        <v>-57179384</v>
      </c>
      <c r="H120" s="58">
        <f>+H23-H39</f>
        <v>18173810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2015-09-14T10:13:47Z</dcterms:modified>
</cp:coreProperties>
</file>